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freelance\2017 speaking\2017 EventLAB\presentation\"/>
    </mc:Choice>
  </mc:AlternateContent>
  <bookViews>
    <workbookView xWindow="0" yWindow="0" windowWidth="28800" windowHeight="12210" xr2:uid="{BC0BC6BA-845C-4F7F-9EC6-3B1177C8CFD6}"/>
  </bookViews>
  <sheets>
    <sheet name="Sheet1" sheetId="1" r:id="rId1"/>
  </sheets>
  <definedNames>
    <definedName name="_xlnm.Print_Area" localSheetId="0">Sheet1!$A$1:$P$44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M26" i="1"/>
  <c r="O17" i="1"/>
  <c r="O19" i="1" s="1"/>
  <c r="O16" i="1"/>
  <c r="O15" i="1"/>
  <c r="I43" i="1" l="1"/>
  <c r="D44" i="1"/>
  <c r="M25" i="1" s="1"/>
  <c r="D25" i="1"/>
</calcChain>
</file>

<file path=xl/sharedStrings.xml><?xml version="1.0" encoding="utf-8"?>
<sst xmlns="http://schemas.openxmlformats.org/spreadsheetml/2006/main" count="85" uniqueCount="83">
  <si>
    <t>F&amp;B</t>
  </si>
  <si>
    <t>Travel</t>
  </si>
  <si>
    <t>Marketing</t>
  </si>
  <si>
    <t>Venue</t>
  </si>
  <si>
    <t>Speakers</t>
  </si>
  <si>
    <t>Technology</t>
  </si>
  <si>
    <t>Operations</t>
  </si>
  <si>
    <t>Signage</t>
  </si>
  <si>
    <t>Food</t>
  </si>
  <si>
    <t>Drink</t>
  </si>
  <si>
    <t>10% overs</t>
  </si>
  <si>
    <t>Hotel</t>
  </si>
  <si>
    <t>meals</t>
  </si>
  <si>
    <t>travel</t>
  </si>
  <si>
    <t>other</t>
  </si>
  <si>
    <t>sponsorship</t>
  </si>
  <si>
    <t>exhibition costs</t>
  </si>
  <si>
    <t>website</t>
  </si>
  <si>
    <t>branding</t>
  </si>
  <si>
    <t>advertising</t>
  </si>
  <si>
    <t>give-aways</t>
  </si>
  <si>
    <t>Staff</t>
  </si>
  <si>
    <t>print</t>
  </si>
  <si>
    <t>EVENT COSTS</t>
  </si>
  <si>
    <t>General costs</t>
  </si>
  <si>
    <t>marketing</t>
  </si>
  <si>
    <t>events</t>
  </si>
  <si>
    <t>telemarketing</t>
  </si>
  <si>
    <t>ENGAGEMENT</t>
  </si>
  <si>
    <t>Brand awareness</t>
  </si>
  <si>
    <t>Twitter mentions</t>
  </si>
  <si>
    <t>Twitter retweets</t>
  </si>
  <si>
    <t>LinkedIn likes</t>
  </si>
  <si>
    <t>Press coverage</t>
  </si>
  <si>
    <t>influencer connections</t>
  </si>
  <si>
    <t>Attendees</t>
  </si>
  <si>
    <t>Prospects</t>
  </si>
  <si>
    <t>Customers</t>
  </si>
  <si>
    <t>influencer / referrer</t>
  </si>
  <si>
    <t>Partners</t>
  </si>
  <si>
    <t>customer conversations</t>
  </si>
  <si>
    <t>customer meetings</t>
  </si>
  <si>
    <t>prospect conversations</t>
  </si>
  <si>
    <t>prospect meetings</t>
  </si>
  <si>
    <t>Engagement</t>
  </si>
  <si>
    <t>New Leads</t>
  </si>
  <si>
    <t>A leads</t>
  </si>
  <si>
    <t>B leads</t>
  </si>
  <si>
    <t>Sales opportunities</t>
  </si>
  <si>
    <t># new sales opps created</t>
  </si>
  <si>
    <t># existing sales opps accelerated</t>
  </si>
  <si>
    <t>C leads</t>
  </si>
  <si>
    <t># prospect conversations</t>
  </si>
  <si>
    <t># prospect meetings</t>
  </si>
  <si>
    <t>Consulting</t>
  </si>
  <si>
    <t>Total event costs:</t>
  </si>
  <si>
    <t>Total engagement touch points</t>
  </si>
  <si>
    <t>REVENUE GENERATED</t>
  </si>
  <si>
    <t>new sales opportunities total</t>
  </si>
  <si>
    <t>existing sales opportunities total</t>
  </si>
  <si>
    <t>customer upsell total</t>
  </si>
  <si>
    <t>quant</t>
  </si>
  <si>
    <t>££</t>
  </si>
  <si>
    <t>total</t>
  </si>
  <si>
    <t>TOTAL REVENUE GENERATED</t>
  </si>
  <si>
    <t>Event Engagement &amp; ROI Calculator</t>
  </si>
  <si>
    <t>EVENT ROI (Return on Investment)</t>
  </si>
  <si>
    <t>total costs</t>
  </si>
  <si>
    <t>total revenue</t>
  </si>
  <si>
    <t>RETURN ON INVESTMENT</t>
  </si>
  <si>
    <t>Facebook likes</t>
  </si>
  <si>
    <t>Others</t>
  </si>
  <si>
    <t>Event Name:</t>
  </si>
  <si>
    <t>Event date:</t>
  </si>
  <si>
    <t>Notes</t>
  </si>
  <si>
    <t>1.   Enter event name and start date</t>
  </si>
  <si>
    <t>2.   Event date is a date format</t>
  </si>
  <si>
    <t>3.   Enter data in the GREEN boxes - all others are formulae</t>
  </si>
  <si>
    <t>4.   The purple boxes are the key data points you are analysing</t>
  </si>
  <si>
    <t>5.   The figures in event costs and revenue are dummy data</t>
  </si>
  <si>
    <t>6.   You may wish to update this 1 / 3 / 6 months post event</t>
  </si>
  <si>
    <t>The Business Narrative is an events and marketing consultancy.</t>
  </si>
  <si>
    <t>Contact us on sasha@thebusinessnarrative.com for further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</si>
</sst>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6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Dosis"/>
    </font>
    <font>
      <i/>
      <sz val="10"/>
      <color theme="1"/>
      <name val="Arial"/>
      <family val="2"/>
    </font>
    <font>
      <sz val="11"/>
      <color theme="1"/>
      <name val="Dosis"/>
    </font>
    <font>
      <b/>
      <sz val="11"/>
      <color theme="1"/>
      <name val="Dosis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1" xfId="0" applyFont="1" applyFill="1" applyBorder="1"/>
    <xf numFmtId="0" fontId="3" fillId="0" borderId="5" xfId="0" applyFont="1" applyBorder="1"/>
    <xf numFmtId="164" fontId="1" fillId="2" borderId="0" xfId="0" applyNumberFormat="1" applyFont="1" applyFill="1" applyBorder="1"/>
    <xf numFmtId="164" fontId="1" fillId="0" borderId="0" xfId="0" applyNumberFormat="1" applyFont="1" applyBorder="1"/>
    <xf numFmtId="164" fontId="2" fillId="0" borderId="8" xfId="0" applyNumberFormat="1" applyFont="1" applyBorder="1"/>
    <xf numFmtId="0" fontId="0" fillId="0" borderId="6" xfId="0" applyBorder="1"/>
    <xf numFmtId="0" fontId="0" fillId="0" borderId="9" xfId="0" applyBorder="1"/>
    <xf numFmtId="0" fontId="0" fillId="0" borderId="0" xfId="0" applyBorder="1"/>
    <xf numFmtId="0" fontId="1" fillId="0" borderId="9" xfId="0" applyFont="1" applyBorder="1"/>
    <xf numFmtId="0" fontId="4" fillId="0" borderId="2" xfId="0" applyFont="1" applyBorder="1"/>
    <xf numFmtId="0" fontId="0" fillId="0" borderId="5" xfId="0" applyBorder="1"/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164" fontId="1" fillId="0" borderId="0" xfId="0" applyNumberFormat="1" applyFont="1" applyFill="1" applyBorder="1"/>
    <xf numFmtId="9" fontId="2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10" xfId="0" applyFont="1" applyBorder="1" applyAlignment="1"/>
    <xf numFmtId="0" fontId="0" fillId="0" borderId="12" xfId="0" applyBorder="1" applyAlignment="1"/>
    <xf numFmtId="0" fontId="0" fillId="0" borderId="11" xfId="0" applyBorder="1" applyAlignment="1"/>
    <xf numFmtId="166" fontId="1" fillId="0" borderId="10" xfId="0" applyNumberFormat="1" applyFon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166" fontId="0" fillId="0" borderId="11" xfId="0" applyNumberFormat="1" applyBorder="1" applyAlignment="1">
      <alignment horizontal="left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0" borderId="13" xfId="0" applyFont="1" applyBorder="1"/>
    <xf numFmtId="0" fontId="1" fillId="0" borderId="14" xfId="0" applyFont="1" applyBorder="1"/>
    <xf numFmtId="164" fontId="1" fillId="0" borderId="14" xfId="0" applyNumberFormat="1" applyFont="1" applyBorder="1" applyAlignment="1">
      <alignment horizontal="center" vertical="center"/>
    </xf>
    <xf numFmtId="0" fontId="6" fillId="0" borderId="16" xfId="0" applyFont="1" applyBorder="1"/>
    <xf numFmtId="0" fontId="1" fillId="0" borderId="18" xfId="0" applyFont="1" applyBorder="1"/>
    <xf numFmtId="0" fontId="1" fillId="0" borderId="19" xfId="0" applyFont="1" applyBorder="1"/>
    <xf numFmtId="164" fontId="1" fillId="0" borderId="19" xfId="0" applyNumberFormat="1" applyFont="1" applyBorder="1" applyAlignment="1">
      <alignment horizontal="center" vertical="center"/>
    </xf>
    <xf numFmtId="0" fontId="1" fillId="0" borderId="15" xfId="0" applyFont="1" applyBorder="1"/>
    <xf numFmtId="0" fontId="1" fillId="0" borderId="17" xfId="0" applyFont="1" applyBorder="1"/>
    <xf numFmtId="0" fontId="1" fillId="0" borderId="20" xfId="0" applyFont="1" applyBorder="1"/>
    <xf numFmtId="0" fontId="7" fillId="0" borderId="22" xfId="0" applyFont="1" applyBorder="1"/>
    <xf numFmtId="164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/>
    <xf numFmtId="0" fontId="7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0" fontId="7" fillId="0" borderId="25" xfId="0" applyFont="1" applyBorder="1"/>
    <xf numFmtId="0" fontId="7" fillId="0" borderId="27" xfId="0" applyFont="1" applyBorder="1"/>
    <xf numFmtId="164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/>
    <xf numFmtId="0" fontId="8" fillId="0" borderId="21" xfId="0" applyFont="1" applyBorder="1"/>
    <xf numFmtId="0" fontId="8" fillId="0" borderId="24" xfId="0" applyFont="1" applyBorder="1"/>
    <xf numFmtId="0" fontId="8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2019300</xdr:colOff>
      <xdr:row>0</xdr:row>
      <xdr:rowOff>9525</xdr:rowOff>
    </xdr:from>
    <xdr:to>
      <xdr:col>15</xdr:col>
      <xdr:colOff>188976</xdr:colOff>
      <xdr:row>8</xdr:row>
      <xdr:rowOff>274701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0D96E9-D991-457C-B899-3E87E72DD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9525"/>
          <a:ext cx="2246376" cy="1712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5894A-CE42-4ABA-AC92-0EDBB22F829D}">
  <sheetPr>
    <pageSetUpPr fitToPage="1"/>
  </sheetPr>
  <dimension ref="B9:P45"/>
  <sheetViews>
    <sheetView tabSelected="1" topLeftCell="A19" workbookViewId="0">
      <selection activeCell="L46" sqref="L46"/>
    </sheetView>
  </sheetViews>
  <sheetFormatPr defaultRowHeight="14.25" x14ac:dyDescent="0.2"/>
  <cols>
    <col min="1" max="1" width="3.28515625" style="1" customWidth="1"/>
    <col min="2" max="2" width="18.7109375" style="1" bestFit="1" customWidth="1"/>
    <col min="3" max="3" width="15.140625" style="1" bestFit="1" customWidth="1"/>
    <col min="4" max="4" width="9.140625" style="1"/>
    <col min="5" max="5" width="3.85546875" style="1" customWidth="1"/>
    <col min="6" max="6" width="3.28515625" style="1" customWidth="1"/>
    <col min="7" max="7" width="21.42578125" style="1" customWidth="1"/>
    <col min="8" max="8" width="32.5703125" style="1" bestFit="1" customWidth="1"/>
    <col min="9" max="9" width="5.28515625" style="1" customWidth="1"/>
    <col min="10" max="10" width="4.28515625" style="1" customWidth="1"/>
    <col min="11" max="11" width="3.28515625" style="1" customWidth="1"/>
    <col min="12" max="12" width="35.5703125" style="1" bestFit="1" customWidth="1"/>
    <col min="13" max="13" width="7.28515625" style="1" customWidth="1"/>
    <col min="14" max="15" width="9.140625" style="23"/>
    <col min="16" max="16" width="3.28515625" style="1" customWidth="1"/>
    <col min="17" max="16384" width="9.140625" style="1"/>
  </cols>
  <sheetData>
    <row r="9" spans="2:16" ht="35.25" x14ac:dyDescent="0.55000000000000004">
      <c r="B9" s="21" t="s">
        <v>65</v>
      </c>
    </row>
    <row r="10" spans="2:16" ht="15" thickBot="1" x14ac:dyDescent="0.25"/>
    <row r="11" spans="2:16" ht="15.75" thickBot="1" x14ac:dyDescent="0.3">
      <c r="B11" s="34" t="s">
        <v>72</v>
      </c>
      <c r="C11" s="35"/>
      <c r="D11" s="36"/>
      <c r="E11" s="36"/>
      <c r="F11" s="36"/>
      <c r="G11" s="36"/>
      <c r="H11" s="37"/>
      <c r="L11" s="34" t="s">
        <v>73</v>
      </c>
      <c r="M11" s="38">
        <v>43032</v>
      </c>
      <c r="N11" s="39"/>
      <c r="O11" s="39"/>
      <c r="P11" s="40"/>
    </row>
    <row r="12" spans="2:16" ht="15" thickBot="1" x14ac:dyDescent="0.25"/>
    <row r="13" spans="2:16" ht="21" thickTop="1" x14ac:dyDescent="0.3">
      <c r="B13" s="19" t="s">
        <v>23</v>
      </c>
      <c r="C13" s="2"/>
      <c r="D13" s="2"/>
      <c r="E13" s="3"/>
      <c r="G13" s="19" t="s">
        <v>28</v>
      </c>
      <c r="H13" s="2"/>
      <c r="I13" s="2"/>
      <c r="J13" s="3"/>
      <c r="L13" s="19" t="s">
        <v>57</v>
      </c>
      <c r="M13" s="2"/>
      <c r="N13" s="24"/>
      <c r="O13" s="24"/>
      <c r="P13" s="3"/>
    </row>
    <row r="14" spans="2:16" ht="15.75" thickBot="1" x14ac:dyDescent="0.3">
      <c r="B14" s="4"/>
      <c r="C14" s="5"/>
      <c r="D14" s="5"/>
      <c r="E14" s="6"/>
      <c r="G14" s="4"/>
      <c r="H14" s="5"/>
      <c r="I14" s="5"/>
      <c r="J14" s="6"/>
      <c r="L14" s="7"/>
      <c r="M14" s="5" t="s">
        <v>61</v>
      </c>
      <c r="N14" s="25" t="s">
        <v>62</v>
      </c>
      <c r="O14" s="25" t="s">
        <v>63</v>
      </c>
      <c r="P14" s="6"/>
    </row>
    <row r="15" spans="2:16" ht="15.75" thickBot="1" x14ac:dyDescent="0.3">
      <c r="B15" s="11" t="s">
        <v>24</v>
      </c>
      <c r="C15" s="5" t="s">
        <v>3</v>
      </c>
      <c r="D15" s="12">
        <v>1000</v>
      </c>
      <c r="E15" s="15"/>
      <c r="G15" s="11" t="s">
        <v>29</v>
      </c>
      <c r="H15" s="5" t="s">
        <v>30</v>
      </c>
      <c r="I15" s="10"/>
      <c r="J15" s="6"/>
      <c r="L15" s="7" t="s">
        <v>58</v>
      </c>
      <c r="M15" s="22">
        <v>5</v>
      </c>
      <c r="N15" s="26">
        <v>5000</v>
      </c>
      <c r="O15" s="27">
        <f>N15*M15</f>
        <v>25000</v>
      </c>
      <c r="P15" s="6"/>
    </row>
    <row r="16" spans="2:16" ht="15.75" thickBot="1" x14ac:dyDescent="0.3">
      <c r="B16" s="7"/>
      <c r="C16" s="5" t="s">
        <v>4</v>
      </c>
      <c r="D16" s="12">
        <v>1000</v>
      </c>
      <c r="E16" s="15"/>
      <c r="G16" s="11"/>
      <c r="H16" s="5" t="s">
        <v>31</v>
      </c>
      <c r="I16" s="10"/>
      <c r="J16" s="6"/>
      <c r="L16" s="7" t="s">
        <v>59</v>
      </c>
      <c r="M16" s="22">
        <v>4</v>
      </c>
      <c r="N16" s="26">
        <v>3000</v>
      </c>
      <c r="O16" s="27">
        <f>N16*M16</f>
        <v>12000</v>
      </c>
      <c r="P16" s="6"/>
    </row>
    <row r="17" spans="2:16" ht="15.75" thickBot="1" x14ac:dyDescent="0.3">
      <c r="B17" s="7"/>
      <c r="C17" s="5" t="s">
        <v>5</v>
      </c>
      <c r="D17" s="12">
        <v>1000</v>
      </c>
      <c r="E17" s="15"/>
      <c r="G17" s="11"/>
      <c r="H17" s="5" t="s">
        <v>32</v>
      </c>
      <c r="I17" s="10"/>
      <c r="J17" s="6"/>
      <c r="L17" s="7" t="s">
        <v>60</v>
      </c>
      <c r="M17" s="22">
        <v>3</v>
      </c>
      <c r="N17" s="26">
        <v>3500</v>
      </c>
      <c r="O17" s="27">
        <f>N17*M17</f>
        <v>10500</v>
      </c>
      <c r="P17" s="6"/>
    </row>
    <row r="18" spans="2:16" ht="15.75" thickBot="1" x14ac:dyDescent="0.3">
      <c r="B18" s="7"/>
      <c r="C18" s="5" t="s">
        <v>6</v>
      </c>
      <c r="D18" s="12">
        <v>1000</v>
      </c>
      <c r="E18" s="15"/>
      <c r="G18" s="11"/>
      <c r="H18" s="1" t="s">
        <v>70</v>
      </c>
      <c r="I18" s="10"/>
      <c r="J18" s="6"/>
      <c r="L18" s="20"/>
      <c r="M18" s="5"/>
      <c r="N18" s="25"/>
      <c r="O18" s="25"/>
      <c r="P18" s="6"/>
    </row>
    <row r="19" spans="2:16" ht="15.75" thickBot="1" x14ac:dyDescent="0.3">
      <c r="B19" s="7"/>
      <c r="C19" s="5" t="s">
        <v>7</v>
      </c>
      <c r="D19" s="12">
        <v>1000</v>
      </c>
      <c r="E19" s="15"/>
      <c r="G19" s="11"/>
      <c r="H19" s="5" t="s">
        <v>33</v>
      </c>
      <c r="I19" s="10"/>
      <c r="J19" s="6"/>
      <c r="L19" s="7" t="s">
        <v>64</v>
      </c>
      <c r="M19" s="5"/>
      <c r="N19" s="25"/>
      <c r="O19" s="41">
        <f>SUM(O15:O17)</f>
        <v>47500</v>
      </c>
      <c r="P19" s="6"/>
    </row>
    <row r="20" spans="2:16" ht="15.75" thickBot="1" x14ac:dyDescent="0.3">
      <c r="B20" s="7"/>
      <c r="C20" s="5" t="s">
        <v>5</v>
      </c>
      <c r="D20" s="12">
        <v>1000</v>
      </c>
      <c r="E20" s="15"/>
      <c r="G20" s="11"/>
      <c r="H20" s="5" t="s">
        <v>34</v>
      </c>
      <c r="I20" s="10"/>
      <c r="J20" s="6"/>
      <c r="L20" s="8"/>
      <c r="M20" s="9"/>
      <c r="N20" s="28"/>
      <c r="O20" s="28"/>
      <c r="P20" s="18"/>
    </row>
    <row r="21" spans="2:16" ht="15.75" thickBot="1" x14ac:dyDescent="0.3">
      <c r="B21" s="7"/>
      <c r="C21" s="5" t="s">
        <v>21</v>
      </c>
      <c r="D21" s="12">
        <v>1000</v>
      </c>
      <c r="E21" s="15"/>
      <c r="G21" s="7"/>
      <c r="J21" s="6"/>
    </row>
    <row r="22" spans="2:16" ht="15.75" thickBot="1" x14ac:dyDescent="0.3">
      <c r="B22" s="7"/>
      <c r="C22" s="5"/>
      <c r="D22" s="13"/>
      <c r="E22" s="15"/>
      <c r="G22" s="11" t="s">
        <v>35</v>
      </c>
      <c r="H22" s="5" t="s">
        <v>36</v>
      </c>
      <c r="I22" s="10"/>
      <c r="J22" s="6"/>
    </row>
    <row r="23" spans="2:16" ht="21.75" thickTop="1" thickBot="1" x14ac:dyDescent="0.35">
      <c r="B23" s="11" t="s">
        <v>0</v>
      </c>
      <c r="C23" s="5" t="s">
        <v>8</v>
      </c>
      <c r="D23" s="12">
        <v>1000</v>
      </c>
      <c r="E23" s="15"/>
      <c r="G23" s="11"/>
      <c r="H23" s="5" t="s">
        <v>37</v>
      </c>
      <c r="I23" s="10"/>
      <c r="J23" s="6"/>
      <c r="L23" s="19" t="s">
        <v>66</v>
      </c>
      <c r="M23" s="2"/>
      <c r="N23" s="24"/>
      <c r="O23" s="24"/>
      <c r="P23" s="3"/>
    </row>
    <row r="24" spans="2:16" ht="15.75" thickBot="1" x14ac:dyDescent="0.3">
      <c r="B24" s="7"/>
      <c r="C24" s="5" t="s">
        <v>9</v>
      </c>
      <c r="D24" s="12">
        <v>1000</v>
      </c>
      <c r="E24" s="15"/>
      <c r="G24" s="11"/>
      <c r="H24" s="5" t="s">
        <v>38</v>
      </c>
      <c r="I24" s="10"/>
      <c r="J24" s="6"/>
      <c r="L24" s="7"/>
      <c r="M24" s="13" t="s">
        <v>62</v>
      </c>
      <c r="O24" s="29"/>
      <c r="P24" s="6"/>
    </row>
    <row r="25" spans="2:16" ht="15.75" thickBot="1" x14ac:dyDescent="0.3">
      <c r="B25" s="7"/>
      <c r="C25" s="5" t="s">
        <v>10</v>
      </c>
      <c r="D25" s="32">
        <f>SUM(D23:D24)*0.1</f>
        <v>200</v>
      </c>
      <c r="E25" s="15"/>
      <c r="G25" s="11"/>
      <c r="H25" s="5" t="s">
        <v>39</v>
      </c>
      <c r="I25" s="10"/>
      <c r="J25" s="6"/>
      <c r="L25" s="7" t="s">
        <v>67</v>
      </c>
      <c r="M25" s="30">
        <f>D44</f>
        <v>23200</v>
      </c>
      <c r="N25" s="31"/>
      <c r="O25" s="29"/>
      <c r="P25" s="6"/>
    </row>
    <row r="26" spans="2:16" ht="15.75" thickBot="1" x14ac:dyDescent="0.3">
      <c r="B26" s="7"/>
      <c r="C26" s="5"/>
      <c r="D26" s="13"/>
      <c r="E26" s="15"/>
      <c r="G26" s="7"/>
      <c r="H26" s="1" t="s">
        <v>71</v>
      </c>
      <c r="I26" s="10"/>
      <c r="J26" s="6"/>
      <c r="L26" s="7" t="s">
        <v>68</v>
      </c>
      <c r="M26" s="30">
        <f>O19</f>
        <v>47500</v>
      </c>
      <c r="N26" s="31"/>
      <c r="O26" s="29"/>
      <c r="P26" s="6"/>
    </row>
    <row r="27" spans="2:16" ht="15.75" thickBot="1" x14ac:dyDescent="0.3">
      <c r="B27" s="11" t="s">
        <v>1</v>
      </c>
      <c r="C27" s="5" t="s">
        <v>11</v>
      </c>
      <c r="D27" s="12">
        <v>1000</v>
      </c>
      <c r="E27" s="15"/>
      <c r="G27" s="7"/>
      <c r="H27" s="5"/>
      <c r="I27" s="5"/>
      <c r="J27" s="6"/>
      <c r="L27" s="20"/>
      <c r="M27" s="5"/>
      <c r="N27" s="25"/>
      <c r="O27" s="25"/>
      <c r="P27" s="6"/>
    </row>
    <row r="28" spans="2:16" ht="15.75" thickBot="1" x14ac:dyDescent="0.3">
      <c r="B28" s="7"/>
      <c r="C28" s="5" t="s">
        <v>12</v>
      </c>
      <c r="D28" s="12">
        <v>1000</v>
      </c>
      <c r="E28" s="15"/>
      <c r="G28" s="11" t="s">
        <v>44</v>
      </c>
      <c r="H28" s="5" t="s">
        <v>42</v>
      </c>
      <c r="I28" s="10"/>
      <c r="J28" s="6"/>
      <c r="L28" s="4" t="s">
        <v>69</v>
      </c>
      <c r="M28" s="5"/>
      <c r="N28" s="25"/>
      <c r="O28" s="33">
        <f>M26/M25</f>
        <v>2.0474137931034484</v>
      </c>
      <c r="P28" s="6"/>
    </row>
    <row r="29" spans="2:16" ht="15.75" thickBot="1" x14ac:dyDescent="0.3">
      <c r="B29" s="7"/>
      <c r="C29" s="5" t="s">
        <v>13</v>
      </c>
      <c r="D29" s="12">
        <v>1000</v>
      </c>
      <c r="E29" s="15"/>
      <c r="G29" s="11"/>
      <c r="H29" s="5" t="s">
        <v>43</v>
      </c>
      <c r="I29" s="10"/>
      <c r="J29" s="6"/>
      <c r="L29" s="8"/>
      <c r="M29" s="9"/>
      <c r="N29" s="28"/>
      <c r="O29" s="28"/>
      <c r="P29" s="18"/>
    </row>
    <row r="30" spans="2:16" ht="15.75" thickBot="1" x14ac:dyDescent="0.3">
      <c r="B30" s="7"/>
      <c r="C30" s="5" t="s">
        <v>14</v>
      </c>
      <c r="D30" s="12">
        <v>1000</v>
      </c>
      <c r="E30" s="15"/>
      <c r="G30" s="11"/>
      <c r="H30" s="5" t="s">
        <v>40</v>
      </c>
      <c r="I30" s="10"/>
      <c r="J30" s="6"/>
    </row>
    <row r="31" spans="2:16" ht="15.75" thickBot="1" x14ac:dyDescent="0.3">
      <c r="B31" s="7"/>
      <c r="C31" s="5"/>
      <c r="D31" s="13"/>
      <c r="E31" s="15"/>
      <c r="G31" s="11"/>
      <c r="H31" s="5" t="s">
        <v>41</v>
      </c>
      <c r="I31" s="10"/>
      <c r="J31" s="6"/>
    </row>
    <row r="32" spans="2:16" ht="15.75" thickBot="1" x14ac:dyDescent="0.3">
      <c r="B32" s="11" t="s">
        <v>2</v>
      </c>
      <c r="C32" s="5" t="s">
        <v>15</v>
      </c>
      <c r="D32" s="12">
        <v>1000</v>
      </c>
      <c r="E32" s="15"/>
      <c r="G32" s="7"/>
      <c r="H32" s="5"/>
      <c r="I32" s="5"/>
      <c r="J32" s="6"/>
      <c r="L32" s="43" t="s">
        <v>74</v>
      </c>
      <c r="M32" s="44"/>
      <c r="N32" s="45"/>
      <c r="O32" s="45"/>
      <c r="P32" s="50"/>
    </row>
    <row r="33" spans="2:16" ht="15.75" thickBot="1" x14ac:dyDescent="0.3">
      <c r="B33" s="7"/>
      <c r="C33" s="5" t="s">
        <v>16</v>
      </c>
      <c r="D33" s="12">
        <v>1000</v>
      </c>
      <c r="E33" s="15"/>
      <c r="G33" s="11" t="s">
        <v>45</v>
      </c>
      <c r="H33" s="5" t="s">
        <v>46</v>
      </c>
      <c r="I33" s="10"/>
      <c r="J33" s="6"/>
      <c r="L33" s="46" t="s">
        <v>75</v>
      </c>
      <c r="M33" s="5"/>
      <c r="N33" s="25"/>
      <c r="O33" s="25"/>
      <c r="P33" s="51"/>
    </row>
    <row r="34" spans="2:16" ht="15.75" thickBot="1" x14ac:dyDescent="0.3">
      <c r="B34" s="7"/>
      <c r="C34" s="5" t="s">
        <v>17</v>
      </c>
      <c r="D34" s="12">
        <v>1000</v>
      </c>
      <c r="E34" s="15"/>
      <c r="G34" s="11"/>
      <c r="H34" s="5" t="s">
        <v>47</v>
      </c>
      <c r="I34" s="10"/>
      <c r="J34" s="6"/>
      <c r="L34" s="46" t="s">
        <v>76</v>
      </c>
      <c r="M34" s="5"/>
      <c r="N34" s="25"/>
      <c r="O34" s="25"/>
      <c r="P34" s="51"/>
    </row>
    <row r="35" spans="2:16" ht="15.75" thickBot="1" x14ac:dyDescent="0.3">
      <c r="B35" s="7"/>
      <c r="C35" s="5" t="s">
        <v>18</v>
      </c>
      <c r="D35" s="12">
        <v>1000</v>
      </c>
      <c r="E35" s="15"/>
      <c r="G35" s="11"/>
      <c r="H35" s="5" t="s">
        <v>51</v>
      </c>
      <c r="I35" s="10"/>
      <c r="J35" s="6"/>
      <c r="L35" s="46" t="s">
        <v>77</v>
      </c>
      <c r="M35" s="5"/>
      <c r="N35" s="25"/>
      <c r="O35" s="25"/>
      <c r="P35" s="51"/>
    </row>
    <row r="36" spans="2:16" ht="15.75" thickBot="1" x14ac:dyDescent="0.3">
      <c r="B36" s="7"/>
      <c r="C36" s="5" t="s">
        <v>27</v>
      </c>
      <c r="D36" s="12">
        <v>1000</v>
      </c>
      <c r="E36" s="15"/>
      <c r="G36" s="11"/>
      <c r="H36" s="5"/>
      <c r="I36" s="17"/>
      <c r="J36" s="6"/>
      <c r="L36" s="46" t="s">
        <v>78</v>
      </c>
      <c r="M36" s="5"/>
      <c r="N36" s="25"/>
      <c r="O36" s="25"/>
      <c r="P36" s="51"/>
    </row>
    <row r="37" spans="2:16" ht="15.75" thickBot="1" x14ac:dyDescent="0.3">
      <c r="B37" s="7"/>
      <c r="C37" s="5" t="s">
        <v>19</v>
      </c>
      <c r="D37" s="12">
        <v>1000</v>
      </c>
      <c r="E37" s="15"/>
      <c r="G37" s="11" t="s">
        <v>48</v>
      </c>
      <c r="H37" s="5" t="s">
        <v>49</v>
      </c>
      <c r="I37" s="10"/>
      <c r="J37" s="6"/>
      <c r="L37" s="46" t="s">
        <v>79</v>
      </c>
      <c r="M37" s="5"/>
      <c r="N37" s="25"/>
      <c r="O37" s="25"/>
      <c r="P37" s="51"/>
    </row>
    <row r="38" spans="2:16" ht="15.75" thickBot="1" x14ac:dyDescent="0.3">
      <c r="B38" s="7"/>
      <c r="C38" s="5" t="s">
        <v>22</v>
      </c>
      <c r="D38" s="12">
        <v>1000</v>
      </c>
      <c r="E38" s="15"/>
      <c r="G38" s="11"/>
      <c r="H38" s="5" t="s">
        <v>50</v>
      </c>
      <c r="I38" s="10"/>
      <c r="J38" s="6"/>
      <c r="L38" s="46" t="s">
        <v>80</v>
      </c>
      <c r="M38" s="5"/>
      <c r="N38" s="25"/>
      <c r="O38" s="25"/>
      <c r="P38" s="51"/>
    </row>
    <row r="39" spans="2:16" ht="15.75" thickBot="1" x14ac:dyDescent="0.3">
      <c r="B39" s="7"/>
      <c r="C39" s="5" t="s">
        <v>20</v>
      </c>
      <c r="D39" s="12">
        <v>1000</v>
      </c>
      <c r="E39" s="15"/>
      <c r="G39" s="11"/>
      <c r="H39" s="5" t="s">
        <v>52</v>
      </c>
      <c r="I39" s="10"/>
      <c r="J39" s="6"/>
      <c r="L39" s="47"/>
      <c r="M39" s="48"/>
      <c r="N39" s="49"/>
      <c r="O39" s="49"/>
      <c r="P39" s="52"/>
    </row>
    <row r="40" spans="2:16" ht="15.75" thickBot="1" x14ac:dyDescent="0.3">
      <c r="B40" s="7"/>
      <c r="C40" s="5"/>
      <c r="D40" s="13"/>
      <c r="E40" s="15"/>
      <c r="G40" s="11"/>
      <c r="H40" s="5" t="s">
        <v>53</v>
      </c>
      <c r="I40" s="10"/>
      <c r="J40" s="6"/>
    </row>
    <row r="41" spans="2:16" ht="15" x14ac:dyDescent="0.25">
      <c r="B41" s="11" t="s">
        <v>54</v>
      </c>
      <c r="C41" s="5" t="s">
        <v>25</v>
      </c>
      <c r="D41" s="12">
        <v>1000</v>
      </c>
      <c r="E41" s="15"/>
      <c r="G41" s="7"/>
      <c r="H41" s="5"/>
      <c r="I41" s="5"/>
      <c r="J41" s="6"/>
    </row>
    <row r="42" spans="2:16" ht="17.25" thickBot="1" x14ac:dyDescent="0.35">
      <c r="B42" s="7"/>
      <c r="C42" s="5" t="s">
        <v>26</v>
      </c>
      <c r="D42" s="12">
        <v>1000</v>
      </c>
      <c r="E42" s="15"/>
      <c r="G42" s="7"/>
      <c r="H42" s="5"/>
      <c r="I42" s="5"/>
      <c r="J42" s="6"/>
      <c r="L42" s="62" t="s">
        <v>81</v>
      </c>
      <c r="M42" s="53"/>
      <c r="N42" s="54"/>
      <c r="O42" s="54"/>
      <c r="P42" s="55"/>
    </row>
    <row r="43" spans="2:16" ht="17.25" thickBot="1" x14ac:dyDescent="0.35">
      <c r="B43" s="7"/>
      <c r="C43" s="5"/>
      <c r="D43" s="13"/>
      <c r="E43" s="15"/>
      <c r="G43" s="4" t="s">
        <v>56</v>
      </c>
      <c r="H43" s="5"/>
      <c r="I43" s="42">
        <f>SUM(I15:I40)</f>
        <v>0</v>
      </c>
      <c r="J43" s="6"/>
      <c r="L43" s="63" t="s">
        <v>82</v>
      </c>
      <c r="M43" s="56"/>
      <c r="N43" s="57"/>
      <c r="O43" s="57"/>
      <c r="P43" s="58"/>
    </row>
    <row r="44" spans="2:16" ht="17.25" thickBot="1" x14ac:dyDescent="0.35">
      <c r="B44" s="8" t="s">
        <v>55</v>
      </c>
      <c r="C44" s="9"/>
      <c r="D44" s="14">
        <f>SUM(D15:D42)</f>
        <v>23200</v>
      </c>
      <c r="E44" s="16"/>
      <c r="G44" s="8"/>
      <c r="H44" s="9"/>
      <c r="I44" s="9"/>
      <c r="J44" s="18"/>
      <c r="L44" s="64"/>
      <c r="M44" s="59"/>
      <c r="N44" s="60"/>
      <c r="O44" s="60"/>
      <c r="P44" s="61"/>
    </row>
    <row r="45" spans="2:16" ht="15" thickTop="1" x14ac:dyDescent="0.2"/>
  </sheetData>
  <mergeCells count="4">
    <mergeCell ref="M25:N25"/>
    <mergeCell ref="M26:N26"/>
    <mergeCell ref="M11:P11"/>
    <mergeCell ref="C11:H11"/>
  </mergeCells>
  <pageMargins left="0.19685039370078741" right="0.19685039370078741" top="0.39370078740157483" bottom="0.74803149606299213" header="0.31496062992125984" footer="0.31496062992125984"/>
  <pageSetup paperSize="9" scale="74" orientation="landscape" r:id="rId1"/>
  <headerFooter>
    <oddFooter>&amp;Lprepared by Sasha Frieze at The Business Narrative&amp;Cpage &amp;P of &amp;N&amp;Rprinted on &amp;D at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Frieze</dc:creator>
  <cp:lastModifiedBy>Sasha Frieze</cp:lastModifiedBy>
  <cp:lastPrinted>2017-10-25T15:03:58Z</cp:lastPrinted>
  <dcterms:created xsi:type="dcterms:W3CDTF">2017-10-23T15:39:45Z</dcterms:created>
  <dcterms:modified xsi:type="dcterms:W3CDTF">2017-10-25T15:06:16Z</dcterms:modified>
</cp:coreProperties>
</file>